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201-3\Desktop\Документы\НИЯРА ВЛАДИМИРОВНА\инвестиции\стандарт 2024\План инвест.объектов\"/>
    </mc:Choice>
  </mc:AlternateContent>
  <xr:revisionPtr revIDLastSave="0" documentId="13_ncr:1_{8ADC3F3B-BA38-4A3F-9B83-945015CB9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граничный" sheetId="18" r:id="rId1"/>
  </sheets>
  <definedNames>
    <definedName name="_xlnm.Print_Titles" localSheetId="0">Пограничный!$4:$5</definedName>
    <definedName name="_xlnm.Print_Area" localSheetId="0">Пограничный!$A$1:$G$120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8" l="1"/>
  <c r="D71" i="18" s="1"/>
  <c r="D72" i="18"/>
  <c r="D73" i="18"/>
  <c r="D74" i="18"/>
  <c r="E63" i="18"/>
  <c r="E113" i="18"/>
  <c r="D113" i="18" s="1"/>
  <c r="F113" i="18"/>
  <c r="G113" i="18"/>
  <c r="D118" i="18"/>
  <c r="D119" i="18"/>
  <c r="D120" i="18"/>
  <c r="D117" i="18"/>
  <c r="D114" i="18"/>
  <c r="D105" i="18"/>
  <c r="D106" i="18"/>
  <c r="D107" i="18"/>
  <c r="D92" i="18"/>
  <c r="D93" i="18"/>
  <c r="D94" i="18"/>
  <c r="D91" i="18"/>
  <c r="D68" i="18"/>
  <c r="D69" i="18"/>
  <c r="D70" i="18"/>
  <c r="D76" i="18"/>
  <c r="D77" i="18"/>
  <c r="D78" i="18"/>
  <c r="D80" i="18"/>
  <c r="D81" i="18"/>
  <c r="D82" i="18"/>
  <c r="D37" i="18"/>
  <c r="D39" i="18"/>
  <c r="D36" i="18"/>
  <c r="D8" i="18"/>
  <c r="D9" i="18"/>
  <c r="D10" i="18"/>
  <c r="D12" i="18"/>
  <c r="D13" i="18"/>
  <c r="D14" i="18"/>
  <c r="G117" i="18"/>
  <c r="F117" i="18"/>
  <c r="E117" i="18"/>
  <c r="F109" i="18"/>
  <c r="E109" i="18"/>
  <c r="G104" i="18"/>
  <c r="D104" i="18" s="1"/>
  <c r="F100" i="18"/>
  <c r="E100" i="18"/>
  <c r="F95" i="18"/>
  <c r="E95" i="18"/>
  <c r="F87" i="18"/>
  <c r="E87" i="18"/>
  <c r="F83" i="18"/>
  <c r="E83" i="18"/>
  <c r="F79" i="18"/>
  <c r="E79" i="18"/>
  <c r="D79" i="18" s="1"/>
  <c r="F75" i="18"/>
  <c r="E75" i="18"/>
  <c r="D75" i="18" s="1"/>
  <c r="F67" i="18"/>
  <c r="E67" i="18"/>
  <c r="F63" i="18"/>
  <c r="F59" i="18"/>
  <c r="E59" i="18"/>
  <c r="F55" i="18"/>
  <c r="E55" i="18"/>
  <c r="G50" i="18"/>
  <c r="F50" i="18"/>
  <c r="E50" i="18"/>
  <c r="F45" i="18"/>
  <c r="E45" i="18"/>
  <c r="F41" i="18"/>
  <c r="E41" i="18"/>
  <c r="G38" i="18"/>
  <c r="D38" i="18" s="1"/>
  <c r="F32" i="18"/>
  <c r="E32" i="18"/>
  <c r="F28" i="18"/>
  <c r="E28" i="18"/>
  <c r="F24" i="18"/>
  <c r="E24" i="18"/>
  <c r="F20" i="18"/>
  <c r="E20" i="18"/>
  <c r="F15" i="18"/>
  <c r="E15" i="18"/>
  <c r="F11" i="18"/>
  <c r="D11" i="18" s="1"/>
  <c r="G7" i="18"/>
  <c r="F7" i="18"/>
  <c r="E7" i="18"/>
  <c r="D115" i="18"/>
  <c r="D116" i="18"/>
  <c r="D112" i="18"/>
  <c r="D111" i="18"/>
  <c r="D110" i="18"/>
  <c r="D103" i="18"/>
  <c r="D102" i="18"/>
  <c r="D101" i="18"/>
  <c r="D56" i="18"/>
  <c r="D57" i="18"/>
  <c r="D58" i="18"/>
  <c r="D60" i="18"/>
  <c r="D61" i="18"/>
  <c r="D62" i="18"/>
  <c r="D64" i="18"/>
  <c r="D65" i="18"/>
  <c r="D66" i="18"/>
  <c r="D84" i="18"/>
  <c r="D85" i="18"/>
  <c r="D86" i="18"/>
  <c r="D88" i="18"/>
  <c r="D89" i="18"/>
  <c r="D90" i="18"/>
  <c r="D96" i="18"/>
  <c r="D97" i="18"/>
  <c r="D98" i="18"/>
  <c r="D51" i="18"/>
  <c r="D52" i="18"/>
  <c r="D53" i="18"/>
  <c r="D42" i="18"/>
  <c r="D43" i="18"/>
  <c r="D44" i="18"/>
  <c r="D46" i="18"/>
  <c r="D47" i="18"/>
  <c r="D48" i="18"/>
  <c r="D21" i="18"/>
  <c r="D22" i="18"/>
  <c r="D23" i="18"/>
  <c r="D25" i="18"/>
  <c r="D26" i="18"/>
  <c r="D27" i="18"/>
  <c r="D29" i="18"/>
  <c r="D30" i="18"/>
  <c r="D31" i="18"/>
  <c r="D33" i="18"/>
  <c r="D34" i="18"/>
  <c r="D35" i="18"/>
  <c r="D16" i="18"/>
  <c r="D17" i="18"/>
  <c r="D18" i="18"/>
  <c r="D67" i="18" l="1"/>
  <c r="D7" i="18"/>
  <c r="D100" i="18"/>
  <c r="D109" i="18"/>
  <c r="D15" i="18" l="1"/>
  <c r="D87" i="18" l="1"/>
  <c r="D24" i="18"/>
  <c r="D95" i="18"/>
  <c r="D28" i="18"/>
  <c r="D20" i="18"/>
  <c r="D83" i="18"/>
  <c r="D63" i="18"/>
  <c r="D32" i="18"/>
  <c r="D41" i="18" l="1"/>
  <c r="D45" i="18"/>
  <c r="D50" i="18" l="1"/>
  <c r="D55" i="18" l="1"/>
  <c r="D59" i="18"/>
</calcChain>
</file>

<file path=xl/sharedStrings.xml><?xml version="1.0" encoding="utf-8"?>
<sst xmlns="http://schemas.openxmlformats.org/spreadsheetml/2006/main" count="166" uniqueCount="57">
  <si>
    <t>3</t>
  </si>
  <si>
    <t>4</t>
  </si>
  <si>
    <t>2</t>
  </si>
  <si>
    <t>1</t>
  </si>
  <si>
    <t>Потребность в финансировании, млн. рублей</t>
  </si>
  <si>
    <t>краевой бюджет</t>
  </si>
  <si>
    <t>бюджет МО</t>
  </si>
  <si>
    <t>Всего</t>
  </si>
  <si>
    <t>фед. бюджет</t>
  </si>
  <si>
    <t>СПОРТ</t>
  </si>
  <si>
    <t>ОБРАЗОВАНИЕ</t>
  </si>
  <si>
    <t>КУЛЬТУРА</t>
  </si>
  <si>
    <t>ЖИЛЬЕ И ГОРОДСКАЯ СРЕДА</t>
  </si>
  <si>
    <t>ЭКОЛОГИЯ</t>
  </si>
  <si>
    <t>№
п/п</t>
  </si>
  <si>
    <t xml:space="preserve">Наименование мероприятия </t>
  </si>
  <si>
    <t>Источник финансирования</t>
  </si>
  <si>
    <t>Капитальный ремонт наружных сетей центр. водоснабжения п.Пограничный (ул.Красноармейская и вдоль ж/д линии)</t>
  </si>
  <si>
    <t>Капитальный ремонт наружных сетей центр. водоснабжения 
с. Жариково по ул.Партизанская от башни до ул. Дальневосточная</t>
  </si>
  <si>
    <t>Капитальный ремонт наружных сетей центр. водоснабжения 
с. Жариково по ул.Партизанская от башни до ул. Партизанская</t>
  </si>
  <si>
    <t>5</t>
  </si>
  <si>
    <t>Капитальный ремонт наружных сетей центр. водоснабжения п.Пограничный (ул.Уссурийская до ул. Вокзальной и ул. Амбулаторной)</t>
  </si>
  <si>
    <t>Капитальный ремонт наружных сетей центр. водоснабжения п.Пограничный (ул.Дубовика, пер. Восточный, ул. Ленина)</t>
  </si>
  <si>
    <t>6</t>
  </si>
  <si>
    <t>Капитальный ремонт наружных сетей центр. водоснабжения п.Пограничный (ул. Ленина)</t>
  </si>
  <si>
    <t>7</t>
  </si>
  <si>
    <t>Капитальный ремонт наружных сетей центр. водоснабжения п.Пограничный (ул. Молодежная, ул. Механизаторов, ул. Ворошилова)</t>
  </si>
  <si>
    <t>Обустройство спортивной площадка для игровых видов спорта с гимнастическим комплексом в с. Жариково</t>
  </si>
  <si>
    <t>Обустройство спортивной площадка для игровых видов спорта с гимнастическим комплексом в с. Барано-Оренбургское</t>
  </si>
  <si>
    <t>Замена  55 окон МБДОУ «Детский сад № 3 «Ручеек»  ПМР", кап.ремонт наружной стены (утепление)</t>
  </si>
  <si>
    <t xml:space="preserve">Замена 28 окон филиал МБОУ " Жариковская СОШ ПМР" в с. Нестеровка, ул. Советская,26( детский сад), кап.ремонт кровли </t>
  </si>
  <si>
    <t>Капитальный ремонт кровли МБОУ «Сергеевская СОШ ПМР",  кап.ремонт фасада здани( нач.школа)</t>
  </si>
  <si>
    <t>Капитальный ремонт здания МБДОУ «Детский сад " Светлячок"  ПМР" (97/3)</t>
  </si>
  <si>
    <t>Благоустройство дворовых территорий МКД Пограничного муниципального округа</t>
  </si>
  <si>
    <t>Реконструкция МКУ "ЦКДС Пограничного городского  поселения"</t>
  </si>
  <si>
    <t>Реконструкция МБУ "Межпоселенческая библиотека Пограничного муниципального района" ( межпоселенческая библиотека п. Пограничный, библиотеки в с. Богуславка, с. Сергеевка</t>
  </si>
  <si>
    <t>ДОРОЖНОЕ ХОЗЯЙСТВО</t>
  </si>
  <si>
    <t>реконструкция автомобильной дороги "Подьезд к с.Барано-Оренбургское протяженностью 2313 км" и "Автомобильная дорога от 89 км а/д Уссурийск-Пограничный к в/ч 7336</t>
  </si>
  <si>
    <t>ТРАНСПОРТНОЕ ХОЗЯЙСТВО</t>
  </si>
  <si>
    <t>строительство международного автомобильного пункта пропуска</t>
  </si>
  <si>
    <t>строительство транспортно-логистического центра "Гродеково" (контейнерный терминал на ж/д станции Гродеково)</t>
  </si>
  <si>
    <t xml:space="preserve">Капитальный ремонт водонапорной башни </t>
  </si>
  <si>
    <t xml:space="preserve">Строительство производственного комплекса прицепов, полуприцепов, тяжелой техники специального назначения </t>
  </si>
  <si>
    <t>внебюд.ф.</t>
  </si>
  <si>
    <t>внебюджет.ф.</t>
  </si>
  <si>
    <t>8</t>
  </si>
  <si>
    <t>9</t>
  </si>
  <si>
    <t>10</t>
  </si>
  <si>
    <t>Строительство образовательного учреждения</t>
  </si>
  <si>
    <t>Строительство спортивного комплекса МБОУ " ПСОШ № 1</t>
  </si>
  <si>
    <t xml:space="preserve">                 УТВЕРЖДЕНО
распоряжением Администрации Пограничного муниципального округа
"___"__________20__г. № _____</t>
  </si>
  <si>
    <t>План создания инвестиционных объектов и объектов инфраструктуры для реализации инвестиционных проектов  Пограничного муниципального округа на 2025-2027 годы</t>
  </si>
  <si>
    <t>Капитальный ремонт оборудования котельной № 3/1 (замена котла, ДЭС) п.Пограничный</t>
  </si>
  <si>
    <t>капитальный ремонт оборудования котельной № 3/2 (замена котла, ДЭС) п.Пограничный</t>
  </si>
  <si>
    <t>капитальный ремонт оборудования котельной № 3/20, 3/22, 3/3</t>
  </si>
  <si>
    <t>11</t>
  </si>
  <si>
    <t>капитальный ремонт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</si>
</sst>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\ _₽_-;\-* #,##0.00\ _₽_-;_-* &quot;-&quot;??\ _₽_-;_-@_-"/>
    <numFmt numFmtId="165" formatCode="#,##0.0"/>
    <numFmt numFmtId="166" formatCode="#,##0.0_ ;\-#,##0.0\ "/>
    <numFmt numFmtId="167" formatCode="#,##0.000_ ;\-#,##0.000\ "/>
    <numFmt numFmtId="168" formatCode="#,##0_ ;\-#,##0\ "/>
    <numFmt numFmtId="169" formatCode="0.000"/>
    <numFmt numFmtId="170" formatCode="#,##0.000"/>
    <numFmt numFmtId="171" formatCode="#,##0.00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2" fontId="2" fillId="0" borderId="0">
      <alignment horizontal="center" vertical="top" wrapText="1"/>
    </xf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>
      <protection locked="0"/>
    </xf>
    <xf numFmtId="0" fontId="6" fillId="0" borderId="0"/>
    <xf numFmtId="0" fontId="7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7" fontId="8" fillId="0" borderId="1" xfId="9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167" fontId="9" fillId="0" borderId="1" xfId="0" applyNumberFormat="1" applyFont="1" applyFill="1" applyBorder="1" applyAlignment="1">
      <alignment horizontal="center" wrapText="1"/>
    </xf>
    <xf numFmtId="167" fontId="10" fillId="0" borderId="1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167" fontId="8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169" fontId="8" fillId="0" borderId="1" xfId="9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69" fontId="10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166" fontId="5" fillId="0" borderId="1" xfId="0" applyNumberFormat="1" applyFont="1" applyFill="1" applyBorder="1" applyAlignment="1">
      <alignment horizontal="center" vertical="center" wrapText="1"/>
    </xf>
    <xf numFmtId="17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71" fontId="9" fillId="0" borderId="1" xfId="0" applyNumberFormat="1" applyFont="1" applyBorder="1" applyAlignment="1">
      <alignment wrapText="1"/>
    </xf>
    <xf numFmtId="169" fontId="9" fillId="0" borderId="1" xfId="0" applyNumberFormat="1" applyFont="1" applyBorder="1" applyAlignment="1">
      <alignment wrapText="1"/>
    </xf>
    <xf numFmtId="169" fontId="9" fillId="0" borderId="1" xfId="0" applyNumberFormat="1" applyFont="1" applyBorder="1" applyAlignment="1">
      <alignment horizontal="center" wrapText="1"/>
    </xf>
    <xf numFmtId="169" fontId="10" fillId="0" borderId="1" xfId="0" applyNumberFormat="1" applyFont="1" applyFill="1" applyBorder="1" applyAlignment="1">
      <alignment horizontal="center" wrapText="1"/>
    </xf>
    <xf numFmtId="169" fontId="9" fillId="0" borderId="1" xfId="0" applyNumberFormat="1" applyFont="1" applyFill="1" applyBorder="1" applyAlignment="1">
      <alignment horizontal="center" wrapText="1"/>
    </xf>
    <xf numFmtId="171" fontId="9" fillId="0" borderId="1" xfId="0" applyNumberFormat="1" applyFont="1" applyBorder="1" applyAlignment="1">
      <alignment horizontal="center" wrapText="1"/>
    </xf>
    <xf numFmtId="169" fontId="10" fillId="0" borderId="1" xfId="0" applyNumberFormat="1" applyFont="1" applyBorder="1" applyAlignment="1">
      <alignment horizontal="center" wrapText="1"/>
    </xf>
    <xf numFmtId="169" fontId="10" fillId="0" borderId="4" xfId="0" applyNumberFormat="1" applyFont="1" applyBorder="1" applyAlignment="1">
      <alignment horizontal="center" wrapText="1"/>
    </xf>
    <xf numFmtId="169" fontId="9" fillId="0" borderId="4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71" fontId="10" fillId="0" borderId="1" xfId="0" applyNumberFormat="1" applyFont="1" applyFill="1" applyBorder="1" applyAlignment="1">
      <alignment horizontal="center" wrapText="1"/>
    </xf>
    <xf numFmtId="171" fontId="9" fillId="0" borderId="1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8" fontId="5" fillId="0" borderId="5" xfId="0" applyNumberFormat="1" applyFont="1" applyFill="1" applyBorder="1" applyAlignment="1">
      <alignment horizontal="center" vertical="center" wrapText="1"/>
    </xf>
    <xf numFmtId="168" fontId="5" fillId="0" borderId="6" xfId="0" applyNumberFormat="1" applyFont="1" applyFill="1" applyBorder="1" applyAlignment="1">
      <alignment horizontal="center" vertical="center" wrapText="1"/>
    </xf>
    <xf numFmtId="168" fontId="5" fillId="0" borderId="7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left" vertical="center" wrapText="1"/>
    </xf>
    <xf numFmtId="166" fontId="11" fillId="0" borderId="6" xfId="0" applyNumberFormat="1" applyFont="1" applyFill="1" applyBorder="1" applyAlignment="1">
      <alignment horizontal="left" vertical="center" wrapText="1"/>
    </xf>
    <xf numFmtId="166" fontId="11" fillId="0" borderId="7" xfId="0" applyNumberFormat="1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169" fontId="9" fillId="0" borderId="1" xfId="0" applyNumberFormat="1" applyFont="1" applyFill="1" applyBorder="1" applyAlignment="1">
      <alignment wrapText="1"/>
    </xf>
  </cellXfs>
  <cellStyles count="10">
    <cellStyle name="st_table_cell_number" xfId="1" xr:uid="{00000000-0005-0000-0000-000000000000}"/>
    <cellStyle name="Обычный" xfId="0" builtinId="0"/>
    <cellStyle name="Обычный 2" xfId="8" xr:uid="{00000000-0005-0000-0000-000002000000}"/>
    <cellStyle name="Обычный 2 2" xfId="6" xr:uid="{00000000-0005-0000-0000-000003000000}"/>
    <cellStyle name="Обычный 2 5" xfId="2" xr:uid="{00000000-0005-0000-0000-000004000000}"/>
    <cellStyle name="Обычный 3" xfId="4" xr:uid="{00000000-0005-0000-0000-000005000000}"/>
    <cellStyle name="Обычный 3 2" xfId="7" xr:uid="{00000000-0005-0000-0000-000006000000}"/>
    <cellStyle name="Обычный 3 3" xfId="5" xr:uid="{00000000-0005-0000-0000-000007000000}"/>
    <cellStyle name="Обычный 4 2" xfId="3" xr:uid="{00000000-0005-0000-0000-000008000000}"/>
    <cellStyle name="Финансовый" xfId="9" builtin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66"/>
      <color rgb="FFFEBEF9"/>
      <color rgb="FFD1B2E8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0"/>
  <sheetViews>
    <sheetView tabSelected="1" view="pageBreakPreview" zoomScale="80" zoomScaleNormal="80" zoomScaleSheetLayoutView="80" workbookViewId="0">
      <pane xSplit="3" ySplit="5" topLeftCell="D84" activePane="bottomRight" state="frozen"/>
      <selection pane="topRight" activeCell="E1" sqref="E1"/>
      <selection pane="bottomLeft" activeCell="A9" sqref="A9"/>
      <selection pane="bottomRight" activeCell="M100" sqref="M100"/>
    </sheetView>
  </sheetViews>
  <sheetFormatPr defaultRowHeight="19.5" x14ac:dyDescent="0.3"/>
  <cols>
    <col min="1" max="1" width="8.5703125" style="7" customWidth="1"/>
    <col min="2" max="2" width="73.140625" style="6" customWidth="1"/>
    <col min="3" max="4" width="26.42578125" style="6" customWidth="1"/>
    <col min="5" max="5" width="24.5703125" style="19" customWidth="1"/>
    <col min="6" max="6" width="24.7109375" style="19" customWidth="1"/>
    <col min="7" max="7" width="25.42578125" style="19" customWidth="1"/>
    <col min="8" max="16384" width="9.140625" style="6"/>
  </cols>
  <sheetData>
    <row r="1" spans="1:7" ht="137.25" customHeight="1" x14ac:dyDescent="0.3">
      <c r="E1" s="28"/>
      <c r="F1" s="55" t="s">
        <v>50</v>
      </c>
      <c r="G1" s="55"/>
    </row>
    <row r="2" spans="1:7" ht="50.25" customHeight="1" x14ac:dyDescent="0.3">
      <c r="A2" s="56" t="s">
        <v>51</v>
      </c>
      <c r="B2" s="56"/>
      <c r="C2" s="56"/>
      <c r="D2" s="56"/>
      <c r="E2" s="56"/>
      <c r="F2" s="56"/>
      <c r="G2" s="56"/>
    </row>
    <row r="4" spans="1:7" s="13" customFormat="1" ht="19.5" customHeight="1" x14ac:dyDescent="0.3">
      <c r="A4" s="59" t="s">
        <v>14</v>
      </c>
      <c r="B4" s="59" t="s">
        <v>15</v>
      </c>
      <c r="C4" s="59" t="s">
        <v>16</v>
      </c>
      <c r="D4" s="60" t="s">
        <v>4</v>
      </c>
      <c r="E4" s="61"/>
      <c r="F4" s="61"/>
      <c r="G4" s="61"/>
    </row>
    <row r="5" spans="1:7" s="13" customFormat="1" x14ac:dyDescent="0.3">
      <c r="A5" s="59"/>
      <c r="B5" s="59"/>
      <c r="C5" s="59"/>
      <c r="D5" s="27" t="s">
        <v>7</v>
      </c>
      <c r="E5" s="44">
        <v>2025</v>
      </c>
      <c r="F5" s="44">
        <v>2026</v>
      </c>
      <c r="G5" s="31">
        <v>2027</v>
      </c>
    </row>
    <row r="6" spans="1:7" s="25" customFormat="1" ht="26.25" customHeight="1" x14ac:dyDescent="0.3">
      <c r="A6" s="62" t="s">
        <v>9</v>
      </c>
      <c r="B6" s="63"/>
      <c r="C6" s="63"/>
      <c r="D6" s="63"/>
      <c r="E6" s="63"/>
      <c r="F6" s="63"/>
      <c r="G6" s="63"/>
    </row>
    <row r="7" spans="1:7" s="10" customFormat="1" x14ac:dyDescent="0.3">
      <c r="A7" s="70">
        <v>1</v>
      </c>
      <c r="B7" s="58" t="s">
        <v>27</v>
      </c>
      <c r="C7" s="4" t="s">
        <v>7</v>
      </c>
      <c r="D7" s="17">
        <f>E7+F7+G7</f>
        <v>6.8</v>
      </c>
      <c r="E7" s="5">
        <f t="shared" ref="E7:G7" si="0">SUM(E8:E10)</f>
        <v>0</v>
      </c>
      <c r="F7" s="5">
        <f t="shared" si="0"/>
        <v>0</v>
      </c>
      <c r="G7" s="5">
        <f t="shared" si="0"/>
        <v>6.8</v>
      </c>
    </row>
    <row r="8" spans="1:7" s="9" customFormat="1" x14ac:dyDescent="0.3">
      <c r="A8" s="70"/>
      <c r="B8" s="58"/>
      <c r="C8" s="3" t="s">
        <v>8</v>
      </c>
      <c r="D8" s="17">
        <f t="shared" ref="D8:D14" si="1">E8+F8+G8</f>
        <v>0</v>
      </c>
      <c r="E8" s="15"/>
      <c r="F8" s="16"/>
      <c r="G8" s="43"/>
    </row>
    <row r="9" spans="1:7" s="9" customFormat="1" x14ac:dyDescent="0.3">
      <c r="A9" s="70"/>
      <c r="B9" s="58"/>
      <c r="C9" s="3" t="s">
        <v>5</v>
      </c>
      <c r="D9" s="17">
        <f t="shared" si="1"/>
        <v>0</v>
      </c>
      <c r="E9" s="15"/>
      <c r="F9" s="16"/>
      <c r="G9" s="43"/>
    </row>
    <row r="10" spans="1:7" s="10" customFormat="1" x14ac:dyDescent="0.3">
      <c r="A10" s="70"/>
      <c r="B10" s="58"/>
      <c r="C10" s="4" t="s">
        <v>6</v>
      </c>
      <c r="D10" s="17">
        <f t="shared" si="1"/>
        <v>6.8</v>
      </c>
      <c r="E10" s="17"/>
      <c r="F10" s="14"/>
      <c r="G10" s="43">
        <v>6.8</v>
      </c>
    </row>
    <row r="11" spans="1:7" s="10" customFormat="1" x14ac:dyDescent="0.3">
      <c r="A11" s="64">
        <v>2</v>
      </c>
      <c r="B11" s="67" t="s">
        <v>49</v>
      </c>
      <c r="C11" s="4" t="s">
        <v>7</v>
      </c>
      <c r="D11" s="17">
        <f t="shared" si="1"/>
        <v>8</v>
      </c>
      <c r="E11" s="17">
        <v>0</v>
      </c>
      <c r="F11" s="14">
        <f>F13+F14</f>
        <v>8</v>
      </c>
      <c r="G11" s="42">
        <v>0</v>
      </c>
    </row>
    <row r="12" spans="1:7" s="10" customFormat="1" x14ac:dyDescent="0.3">
      <c r="A12" s="65"/>
      <c r="B12" s="68"/>
      <c r="C12" s="3" t="s">
        <v>8</v>
      </c>
      <c r="D12" s="17">
        <f t="shared" si="1"/>
        <v>0</v>
      </c>
      <c r="E12" s="17"/>
      <c r="F12" s="14"/>
      <c r="G12" s="42"/>
    </row>
    <row r="13" spans="1:7" s="10" customFormat="1" x14ac:dyDescent="0.3">
      <c r="A13" s="65"/>
      <c r="B13" s="68"/>
      <c r="C13" s="3" t="s">
        <v>5</v>
      </c>
      <c r="D13" s="17">
        <f t="shared" si="1"/>
        <v>7.76</v>
      </c>
      <c r="E13" s="17"/>
      <c r="F13" s="36">
        <v>7.76</v>
      </c>
      <c r="G13" s="42"/>
    </row>
    <row r="14" spans="1:7" s="10" customFormat="1" x14ac:dyDescent="0.3">
      <c r="A14" s="66"/>
      <c r="B14" s="69"/>
      <c r="C14" s="4" t="s">
        <v>6</v>
      </c>
      <c r="D14" s="17">
        <f t="shared" si="1"/>
        <v>0.24</v>
      </c>
      <c r="E14" s="17"/>
      <c r="F14" s="36">
        <v>0.24</v>
      </c>
      <c r="G14" s="42"/>
    </row>
    <row r="15" spans="1:7" s="25" customFormat="1" ht="18.75" customHeight="1" x14ac:dyDescent="0.3">
      <c r="A15" s="57">
        <v>3</v>
      </c>
      <c r="B15" s="58" t="s">
        <v>28</v>
      </c>
      <c r="C15" s="4" t="s">
        <v>7</v>
      </c>
      <c r="D15" s="17">
        <f>E15+F15+G15</f>
        <v>6.9</v>
      </c>
      <c r="E15" s="5">
        <f t="shared" ref="E15:F15" si="2">SUM(E16:E18)</f>
        <v>6.9</v>
      </c>
      <c r="F15" s="5">
        <f t="shared" si="2"/>
        <v>0</v>
      </c>
      <c r="G15" s="42">
        <v>0</v>
      </c>
    </row>
    <row r="16" spans="1:7" s="10" customFormat="1" x14ac:dyDescent="0.3">
      <c r="A16" s="57"/>
      <c r="B16" s="58"/>
      <c r="C16" s="3" t="s">
        <v>8</v>
      </c>
      <c r="D16" s="17">
        <f>E16+F16+G16</f>
        <v>0</v>
      </c>
      <c r="E16" s="15"/>
      <c r="F16" s="16"/>
      <c r="G16" s="42"/>
    </row>
    <row r="17" spans="1:7" s="9" customFormat="1" x14ac:dyDescent="0.3">
      <c r="A17" s="57"/>
      <c r="B17" s="58"/>
      <c r="C17" s="3" t="s">
        <v>5</v>
      </c>
      <c r="D17" s="17">
        <f>E17+F17+G17</f>
        <v>0</v>
      </c>
      <c r="E17" s="15"/>
      <c r="F17" s="16"/>
      <c r="G17" s="42"/>
    </row>
    <row r="18" spans="1:7" s="9" customFormat="1" x14ac:dyDescent="0.3">
      <c r="A18" s="57"/>
      <c r="B18" s="58"/>
      <c r="C18" s="4" t="s">
        <v>6</v>
      </c>
      <c r="D18" s="17">
        <f>E18+F18+G18</f>
        <v>6.9</v>
      </c>
      <c r="E18" s="16">
        <v>6.9</v>
      </c>
      <c r="F18" s="14"/>
      <c r="G18" s="42"/>
    </row>
    <row r="19" spans="1:7" s="10" customFormat="1" x14ac:dyDescent="0.3">
      <c r="A19" s="73" t="s">
        <v>10</v>
      </c>
      <c r="B19" s="74"/>
      <c r="C19" s="74"/>
      <c r="D19" s="74"/>
      <c r="E19" s="74"/>
      <c r="F19" s="74"/>
      <c r="G19" s="74"/>
    </row>
    <row r="20" spans="1:7" s="10" customFormat="1" x14ac:dyDescent="0.3">
      <c r="A20" s="70">
        <v>1</v>
      </c>
      <c r="B20" s="53" t="s">
        <v>30</v>
      </c>
      <c r="C20" s="18" t="s">
        <v>7</v>
      </c>
      <c r="D20" s="14">
        <f t="shared" ref="D20:D36" si="3">E20+F20+G20</f>
        <v>9.5299999999999994</v>
      </c>
      <c r="E20" s="5">
        <f t="shared" ref="E20:F20" si="4">SUM(E21:E23)</f>
        <v>9.5299999999999994</v>
      </c>
      <c r="F20" s="5">
        <f t="shared" si="4"/>
        <v>0</v>
      </c>
      <c r="G20" s="35">
        <v>0</v>
      </c>
    </row>
    <row r="21" spans="1:7" s="9" customFormat="1" x14ac:dyDescent="0.3">
      <c r="A21" s="70"/>
      <c r="B21" s="53"/>
      <c r="C21" s="26" t="s">
        <v>8</v>
      </c>
      <c r="D21" s="14">
        <f t="shared" si="3"/>
        <v>0</v>
      </c>
      <c r="E21" s="15"/>
      <c r="F21" s="16"/>
      <c r="G21" s="36"/>
    </row>
    <row r="22" spans="1:7" s="9" customFormat="1" x14ac:dyDescent="0.3">
      <c r="A22" s="70"/>
      <c r="B22" s="53"/>
      <c r="C22" s="26" t="s">
        <v>5</v>
      </c>
      <c r="D22" s="14">
        <f t="shared" si="3"/>
        <v>6.67</v>
      </c>
      <c r="E22" s="15">
        <v>6.67</v>
      </c>
      <c r="F22" s="16"/>
      <c r="G22" s="36"/>
    </row>
    <row r="23" spans="1:7" s="10" customFormat="1" x14ac:dyDescent="0.3">
      <c r="A23" s="70"/>
      <c r="B23" s="53"/>
      <c r="C23" s="18" t="s">
        <v>6</v>
      </c>
      <c r="D23" s="14">
        <f t="shared" si="3"/>
        <v>2.86</v>
      </c>
      <c r="E23" s="17">
        <v>2.86</v>
      </c>
      <c r="F23" s="14"/>
      <c r="G23" s="35"/>
    </row>
    <row r="24" spans="1:7" s="10" customFormat="1" x14ac:dyDescent="0.3">
      <c r="A24" s="57">
        <v>2</v>
      </c>
      <c r="B24" s="53" t="s">
        <v>29</v>
      </c>
      <c r="C24" s="18" t="s">
        <v>7</v>
      </c>
      <c r="D24" s="14">
        <f t="shared" si="3"/>
        <v>1.24</v>
      </c>
      <c r="E24" s="5">
        <f t="shared" ref="E24:F24" si="5">SUM(E25:E27)</f>
        <v>1.24</v>
      </c>
      <c r="F24" s="5">
        <f t="shared" si="5"/>
        <v>0</v>
      </c>
      <c r="G24" s="35">
        <v>0</v>
      </c>
    </row>
    <row r="25" spans="1:7" s="9" customFormat="1" x14ac:dyDescent="0.3">
      <c r="A25" s="57"/>
      <c r="B25" s="53"/>
      <c r="C25" s="26" t="s">
        <v>8</v>
      </c>
      <c r="D25" s="14">
        <f t="shared" si="3"/>
        <v>0</v>
      </c>
      <c r="E25" s="15"/>
      <c r="F25" s="16"/>
      <c r="G25" s="36"/>
    </row>
    <row r="26" spans="1:7" s="9" customFormat="1" x14ac:dyDescent="0.3">
      <c r="A26" s="57"/>
      <c r="B26" s="53"/>
      <c r="C26" s="26" t="s">
        <v>5</v>
      </c>
      <c r="D26" s="14">
        <f t="shared" si="3"/>
        <v>1.2</v>
      </c>
      <c r="E26" s="15">
        <v>1.2</v>
      </c>
      <c r="F26" s="16"/>
      <c r="G26" s="36"/>
    </row>
    <row r="27" spans="1:7" s="10" customFormat="1" x14ac:dyDescent="0.3">
      <c r="A27" s="57"/>
      <c r="B27" s="53"/>
      <c r="C27" s="18" t="s">
        <v>6</v>
      </c>
      <c r="D27" s="14">
        <f t="shared" si="3"/>
        <v>0.04</v>
      </c>
      <c r="E27" s="17">
        <v>0.04</v>
      </c>
      <c r="F27" s="14"/>
      <c r="G27" s="35"/>
    </row>
    <row r="28" spans="1:7" s="10" customFormat="1" x14ac:dyDescent="0.3">
      <c r="A28" s="57">
        <v>3</v>
      </c>
      <c r="B28" s="53" t="s">
        <v>31</v>
      </c>
      <c r="C28" s="18" t="s">
        <v>7</v>
      </c>
      <c r="D28" s="14">
        <f t="shared" si="3"/>
        <v>4.4399999999999995</v>
      </c>
      <c r="E28" s="5">
        <f t="shared" ref="E28" si="6">SUM(E29:E31)</f>
        <v>4.4399999999999995</v>
      </c>
      <c r="F28" s="5">
        <f>SUM(F29:F31)</f>
        <v>0</v>
      </c>
      <c r="G28" s="35">
        <v>0</v>
      </c>
    </row>
    <row r="29" spans="1:7" s="9" customFormat="1" x14ac:dyDescent="0.3">
      <c r="A29" s="57"/>
      <c r="B29" s="53"/>
      <c r="C29" s="26" t="s">
        <v>8</v>
      </c>
      <c r="D29" s="14">
        <f t="shared" si="3"/>
        <v>0</v>
      </c>
      <c r="E29" s="15"/>
      <c r="F29" s="16"/>
      <c r="G29" s="36"/>
    </row>
    <row r="30" spans="1:7" s="9" customFormat="1" x14ac:dyDescent="0.3">
      <c r="A30" s="57"/>
      <c r="B30" s="53"/>
      <c r="C30" s="26" t="s">
        <v>5</v>
      </c>
      <c r="D30" s="14">
        <f t="shared" si="3"/>
        <v>3.11</v>
      </c>
      <c r="E30" s="15">
        <v>3.11</v>
      </c>
      <c r="F30" s="16"/>
      <c r="G30" s="36"/>
    </row>
    <row r="31" spans="1:7" s="10" customFormat="1" x14ac:dyDescent="0.3">
      <c r="A31" s="57"/>
      <c r="B31" s="53"/>
      <c r="C31" s="18" t="s">
        <v>6</v>
      </c>
      <c r="D31" s="14">
        <f t="shared" si="3"/>
        <v>1.33</v>
      </c>
      <c r="E31" s="17">
        <v>1.33</v>
      </c>
      <c r="F31" s="14"/>
      <c r="G31" s="35"/>
    </row>
    <row r="32" spans="1:7" s="10" customFormat="1" x14ac:dyDescent="0.3">
      <c r="A32" s="57">
        <v>4</v>
      </c>
      <c r="B32" s="71" t="s">
        <v>32</v>
      </c>
      <c r="C32" s="18" t="s">
        <v>7</v>
      </c>
      <c r="D32" s="14">
        <f t="shared" si="3"/>
        <v>27.099999999999998</v>
      </c>
      <c r="E32" s="5">
        <f t="shared" ref="E32:F32" si="7">SUM(E33:E35)</f>
        <v>0</v>
      </c>
      <c r="F32" s="5">
        <f t="shared" si="7"/>
        <v>27.099999999999998</v>
      </c>
      <c r="G32" s="35">
        <v>0</v>
      </c>
    </row>
    <row r="33" spans="1:7" s="9" customFormat="1" x14ac:dyDescent="0.3">
      <c r="A33" s="57"/>
      <c r="B33" s="71"/>
      <c r="C33" s="26" t="s">
        <v>8</v>
      </c>
      <c r="D33" s="14">
        <f t="shared" si="3"/>
        <v>0</v>
      </c>
      <c r="E33" s="15"/>
      <c r="F33" s="16"/>
      <c r="G33" s="36"/>
    </row>
    <row r="34" spans="1:7" s="9" customFormat="1" x14ac:dyDescent="0.3">
      <c r="A34" s="57"/>
      <c r="B34" s="71"/>
      <c r="C34" s="26" t="s">
        <v>5</v>
      </c>
      <c r="D34" s="14">
        <f t="shared" si="3"/>
        <v>26.29</v>
      </c>
      <c r="E34" s="15"/>
      <c r="F34" s="16">
        <v>26.29</v>
      </c>
      <c r="G34" s="36"/>
    </row>
    <row r="35" spans="1:7" s="10" customFormat="1" x14ac:dyDescent="0.3">
      <c r="A35" s="57"/>
      <c r="B35" s="71"/>
      <c r="C35" s="18" t="s">
        <v>6</v>
      </c>
      <c r="D35" s="14">
        <f t="shared" si="3"/>
        <v>0.81</v>
      </c>
      <c r="E35" s="17"/>
      <c r="F35" s="14">
        <v>0.81</v>
      </c>
      <c r="G35" s="35"/>
    </row>
    <row r="36" spans="1:7" s="9" customFormat="1" ht="19.5" customHeight="1" x14ac:dyDescent="0.3">
      <c r="A36" s="64">
        <v>5</v>
      </c>
      <c r="B36" s="67" t="s">
        <v>48</v>
      </c>
      <c r="C36" s="18" t="s">
        <v>7</v>
      </c>
      <c r="D36" s="14">
        <f t="shared" si="3"/>
        <v>23.901</v>
      </c>
      <c r="E36" s="17">
        <v>0</v>
      </c>
      <c r="F36" s="14">
        <v>0</v>
      </c>
      <c r="G36" s="35">
        <v>23.901</v>
      </c>
    </row>
    <row r="37" spans="1:7" s="10" customFormat="1" x14ac:dyDescent="0.3">
      <c r="A37" s="65"/>
      <c r="B37" s="68"/>
      <c r="C37" s="29" t="s">
        <v>8</v>
      </c>
      <c r="D37" s="14">
        <f t="shared" ref="D37:D39" si="8">E37+F37+G37</f>
        <v>18.75</v>
      </c>
      <c r="E37" s="17"/>
      <c r="F37" s="14"/>
      <c r="G37" s="36">
        <v>18.75</v>
      </c>
    </row>
    <row r="38" spans="1:7" s="9" customFormat="1" x14ac:dyDescent="0.3">
      <c r="A38" s="65"/>
      <c r="B38" s="68"/>
      <c r="C38" s="29" t="s">
        <v>5</v>
      </c>
      <c r="D38" s="14">
        <f t="shared" si="8"/>
        <v>5.1509999999999998</v>
      </c>
      <c r="E38" s="17"/>
      <c r="F38" s="14"/>
      <c r="G38" s="36">
        <f>G36-G37</f>
        <v>5.1509999999999998</v>
      </c>
    </row>
    <row r="39" spans="1:7" s="9" customFormat="1" x14ac:dyDescent="0.3">
      <c r="A39" s="66"/>
      <c r="B39" s="69"/>
      <c r="C39" s="18" t="s">
        <v>6</v>
      </c>
      <c r="D39" s="14">
        <f t="shared" si="8"/>
        <v>0</v>
      </c>
      <c r="E39" s="17"/>
      <c r="F39" s="14"/>
      <c r="G39" s="36">
        <v>0</v>
      </c>
    </row>
    <row r="40" spans="1:7" s="10" customFormat="1" x14ac:dyDescent="0.3">
      <c r="A40" s="73" t="s">
        <v>11</v>
      </c>
      <c r="B40" s="74"/>
      <c r="C40" s="74"/>
      <c r="D40" s="74"/>
      <c r="E40" s="74"/>
      <c r="F40" s="74"/>
      <c r="G40" s="74"/>
    </row>
    <row r="41" spans="1:7" s="9" customFormat="1" ht="38.25" customHeight="1" x14ac:dyDescent="0.3">
      <c r="A41" s="57">
        <v>1</v>
      </c>
      <c r="B41" s="53" t="s">
        <v>35</v>
      </c>
      <c r="C41" s="4" t="s">
        <v>7</v>
      </c>
      <c r="D41" s="17">
        <f t="shared" ref="D41:D48" si="9">E41+F41+G41</f>
        <v>8.4</v>
      </c>
      <c r="E41" s="12">
        <f t="shared" ref="E41:F41" si="10">SUM(E42:E44)</f>
        <v>0</v>
      </c>
      <c r="F41" s="12">
        <f t="shared" si="10"/>
        <v>8.4</v>
      </c>
      <c r="G41" s="35">
        <v>0</v>
      </c>
    </row>
    <row r="42" spans="1:7" s="13" customFormat="1" x14ac:dyDescent="0.3">
      <c r="A42" s="57"/>
      <c r="B42" s="53"/>
      <c r="C42" s="3" t="s">
        <v>8</v>
      </c>
      <c r="D42" s="17">
        <f t="shared" si="9"/>
        <v>0</v>
      </c>
      <c r="E42" s="11"/>
      <c r="F42" s="11"/>
      <c r="G42" s="36"/>
    </row>
    <row r="43" spans="1:7" x14ac:dyDescent="0.3">
      <c r="A43" s="57"/>
      <c r="B43" s="53"/>
      <c r="C43" s="3" t="s">
        <v>5</v>
      </c>
      <c r="D43" s="17">
        <f t="shared" si="9"/>
        <v>8</v>
      </c>
      <c r="E43" s="11"/>
      <c r="F43" s="11">
        <v>8</v>
      </c>
      <c r="G43" s="36"/>
    </row>
    <row r="44" spans="1:7" x14ac:dyDescent="0.3">
      <c r="A44" s="57"/>
      <c r="B44" s="53"/>
      <c r="C44" s="4" t="s">
        <v>6</v>
      </c>
      <c r="D44" s="17">
        <f t="shared" si="9"/>
        <v>0.4</v>
      </c>
      <c r="E44" s="11"/>
      <c r="F44" s="11">
        <v>0.4</v>
      </c>
      <c r="G44" s="35"/>
    </row>
    <row r="45" spans="1:7" x14ac:dyDescent="0.3">
      <c r="A45" s="57">
        <v>2</v>
      </c>
      <c r="B45" s="53" t="s">
        <v>34</v>
      </c>
      <c r="C45" s="4" t="s">
        <v>7</v>
      </c>
      <c r="D45" s="17">
        <f t="shared" si="9"/>
        <v>6.3870000000000005</v>
      </c>
      <c r="E45" s="12">
        <f t="shared" ref="E45:F45" si="11">SUM(E46:E48)</f>
        <v>6.3870000000000005</v>
      </c>
      <c r="F45" s="12">
        <f t="shared" si="11"/>
        <v>0</v>
      </c>
      <c r="G45" s="35">
        <v>0</v>
      </c>
    </row>
    <row r="46" spans="1:7" x14ac:dyDescent="0.3">
      <c r="A46" s="57"/>
      <c r="B46" s="53"/>
      <c r="C46" s="3" t="s">
        <v>8</v>
      </c>
      <c r="D46" s="17">
        <f t="shared" si="9"/>
        <v>0</v>
      </c>
      <c r="E46" s="11"/>
      <c r="F46" s="11"/>
      <c r="G46" s="36"/>
    </row>
    <row r="47" spans="1:7" s="13" customFormat="1" x14ac:dyDescent="0.3">
      <c r="A47" s="57"/>
      <c r="B47" s="53"/>
      <c r="C47" s="3" t="s">
        <v>5</v>
      </c>
      <c r="D47" s="17">
        <f t="shared" si="9"/>
        <v>6.1870000000000003</v>
      </c>
      <c r="E47" s="11">
        <v>6.1870000000000003</v>
      </c>
      <c r="F47" s="11"/>
      <c r="G47" s="36"/>
    </row>
    <row r="48" spans="1:7" x14ac:dyDescent="0.3">
      <c r="A48" s="57"/>
      <c r="B48" s="53"/>
      <c r="C48" s="4" t="s">
        <v>6</v>
      </c>
      <c r="D48" s="17">
        <f t="shared" si="9"/>
        <v>0.2</v>
      </c>
      <c r="E48" s="11">
        <v>0.2</v>
      </c>
      <c r="F48" s="11"/>
      <c r="G48" s="35"/>
    </row>
    <row r="49" spans="1:7" x14ac:dyDescent="0.3">
      <c r="A49" s="62" t="s">
        <v>12</v>
      </c>
      <c r="B49" s="63"/>
      <c r="C49" s="63"/>
      <c r="D49" s="63"/>
      <c r="E49" s="63"/>
      <c r="F49" s="63"/>
      <c r="G49" s="63"/>
    </row>
    <row r="50" spans="1:7" x14ac:dyDescent="0.3">
      <c r="A50" s="45" t="s">
        <v>3</v>
      </c>
      <c r="B50" s="54" t="s">
        <v>33</v>
      </c>
      <c r="C50" s="8" t="s">
        <v>7</v>
      </c>
      <c r="D50" s="30">
        <f>E50+F50+G50</f>
        <v>24.92</v>
      </c>
      <c r="E50" s="20">
        <f t="shared" ref="E50:G50" si="12">SUM(E51:E53)</f>
        <v>0</v>
      </c>
      <c r="F50" s="20">
        <f t="shared" si="12"/>
        <v>12.46</v>
      </c>
      <c r="G50" s="20">
        <f t="shared" si="12"/>
        <v>12.46</v>
      </c>
    </row>
    <row r="51" spans="1:7" ht="19.5" customHeight="1" x14ac:dyDescent="0.3">
      <c r="A51" s="45"/>
      <c r="B51" s="54"/>
      <c r="C51" s="1" t="s">
        <v>8</v>
      </c>
      <c r="D51" s="30">
        <f>E51+F51+G51</f>
        <v>0</v>
      </c>
      <c r="E51" s="22"/>
      <c r="F51" s="23"/>
      <c r="G51" s="32"/>
    </row>
    <row r="52" spans="1:7" x14ac:dyDescent="0.3">
      <c r="A52" s="45"/>
      <c r="B52" s="54"/>
      <c r="C52" s="1" t="s">
        <v>5</v>
      </c>
      <c r="D52" s="30">
        <f>E52+F52+G52</f>
        <v>24.16</v>
      </c>
      <c r="E52" s="22">
        <v>0</v>
      </c>
      <c r="F52" s="23">
        <v>12.08</v>
      </c>
      <c r="G52" s="37">
        <v>12.08</v>
      </c>
    </row>
    <row r="53" spans="1:7" x14ac:dyDescent="0.3">
      <c r="A53" s="45"/>
      <c r="B53" s="54"/>
      <c r="C53" s="2" t="s">
        <v>6</v>
      </c>
      <c r="D53" s="30">
        <f>E53+F53+G53</f>
        <v>0.76</v>
      </c>
      <c r="E53" s="22">
        <v>0</v>
      </c>
      <c r="F53" s="23">
        <v>0.38</v>
      </c>
      <c r="G53" s="37">
        <v>0.38</v>
      </c>
    </row>
    <row r="54" spans="1:7" x14ac:dyDescent="0.3">
      <c r="A54" s="62" t="s">
        <v>13</v>
      </c>
      <c r="B54" s="63"/>
      <c r="C54" s="63"/>
      <c r="D54" s="63"/>
      <c r="E54" s="63"/>
      <c r="F54" s="63"/>
      <c r="G54" s="63"/>
    </row>
    <row r="55" spans="1:7" x14ac:dyDescent="0.3">
      <c r="A55" s="45" t="s">
        <v>3</v>
      </c>
      <c r="B55" s="46" t="s">
        <v>17</v>
      </c>
      <c r="C55" s="8" t="s">
        <v>7</v>
      </c>
      <c r="D55" s="30">
        <f t="shared" ref="D55:D67" si="13">E55+F55+G55</f>
        <v>19.55</v>
      </c>
      <c r="E55" s="20">
        <f t="shared" ref="E55:F55" si="14">SUM(E56:E58)</f>
        <v>19.55</v>
      </c>
      <c r="F55" s="20">
        <f t="shared" si="14"/>
        <v>0</v>
      </c>
      <c r="G55" s="35">
        <v>0</v>
      </c>
    </row>
    <row r="56" spans="1:7" x14ac:dyDescent="0.3">
      <c r="A56" s="45"/>
      <c r="B56" s="46"/>
      <c r="C56" s="1" t="s">
        <v>8</v>
      </c>
      <c r="D56" s="30">
        <f t="shared" si="13"/>
        <v>0</v>
      </c>
      <c r="E56" s="22"/>
      <c r="F56" s="23"/>
      <c r="G56" s="36"/>
    </row>
    <row r="57" spans="1:7" x14ac:dyDescent="0.3">
      <c r="A57" s="45"/>
      <c r="B57" s="46"/>
      <c r="C57" s="1" t="s">
        <v>5</v>
      </c>
      <c r="D57" s="30">
        <f t="shared" si="13"/>
        <v>18.98</v>
      </c>
      <c r="E57" s="22">
        <v>18.98</v>
      </c>
      <c r="F57" s="23"/>
      <c r="G57" s="36"/>
    </row>
    <row r="58" spans="1:7" x14ac:dyDescent="0.3">
      <c r="A58" s="45"/>
      <c r="B58" s="46"/>
      <c r="C58" s="2" t="s">
        <v>6</v>
      </c>
      <c r="D58" s="30">
        <f t="shared" si="13"/>
        <v>0.56999999999999995</v>
      </c>
      <c r="E58" s="24">
        <v>0.56999999999999995</v>
      </c>
      <c r="F58" s="21"/>
      <c r="G58" s="36"/>
    </row>
    <row r="59" spans="1:7" x14ac:dyDescent="0.3">
      <c r="A59" s="45" t="s">
        <v>2</v>
      </c>
      <c r="B59" s="46" t="s">
        <v>18</v>
      </c>
      <c r="C59" s="8" t="s">
        <v>7</v>
      </c>
      <c r="D59" s="30">
        <f t="shared" si="13"/>
        <v>9.43</v>
      </c>
      <c r="E59" s="20">
        <f t="shared" ref="E59:F59" si="15">SUM(E60:E62)</f>
        <v>9.43</v>
      </c>
      <c r="F59" s="20">
        <f t="shared" si="15"/>
        <v>0</v>
      </c>
      <c r="G59" s="35">
        <v>0</v>
      </c>
    </row>
    <row r="60" spans="1:7" x14ac:dyDescent="0.3">
      <c r="A60" s="45"/>
      <c r="B60" s="46"/>
      <c r="C60" s="1" t="s">
        <v>8</v>
      </c>
      <c r="D60" s="30">
        <f t="shared" si="13"/>
        <v>0</v>
      </c>
      <c r="E60" s="22"/>
      <c r="F60" s="23"/>
      <c r="G60" s="36"/>
    </row>
    <row r="61" spans="1:7" x14ac:dyDescent="0.3">
      <c r="A61" s="45"/>
      <c r="B61" s="46"/>
      <c r="C61" s="1" t="s">
        <v>5</v>
      </c>
      <c r="D61" s="30">
        <f t="shared" si="13"/>
        <v>9.16</v>
      </c>
      <c r="E61" s="22">
        <v>9.16</v>
      </c>
      <c r="F61" s="23"/>
      <c r="G61" s="36"/>
    </row>
    <row r="62" spans="1:7" x14ac:dyDescent="0.3">
      <c r="A62" s="45"/>
      <c r="B62" s="46"/>
      <c r="C62" s="2" t="s">
        <v>6</v>
      </c>
      <c r="D62" s="30">
        <f t="shared" si="13"/>
        <v>0.27</v>
      </c>
      <c r="E62" s="22">
        <v>0.27</v>
      </c>
      <c r="F62" s="21"/>
      <c r="G62" s="36"/>
    </row>
    <row r="63" spans="1:7" x14ac:dyDescent="0.3">
      <c r="A63" s="45" t="s">
        <v>0</v>
      </c>
      <c r="B63" s="50" t="s">
        <v>52</v>
      </c>
      <c r="C63" s="8" t="s">
        <v>7</v>
      </c>
      <c r="D63" s="30">
        <f t="shared" si="13"/>
        <v>14.337999999999999</v>
      </c>
      <c r="E63" s="20">
        <f>E66+E65</f>
        <v>14.337999999999999</v>
      </c>
      <c r="F63" s="20">
        <f t="shared" ref="F63" si="16">SUM(F64:F66)</f>
        <v>0</v>
      </c>
      <c r="G63" s="35">
        <v>0</v>
      </c>
    </row>
    <row r="64" spans="1:7" x14ac:dyDescent="0.3">
      <c r="A64" s="45"/>
      <c r="B64" s="51"/>
      <c r="C64" s="1" t="s">
        <v>8</v>
      </c>
      <c r="D64" s="30">
        <f t="shared" si="13"/>
        <v>0</v>
      </c>
      <c r="E64" s="22"/>
      <c r="F64" s="23"/>
      <c r="G64" s="78"/>
    </row>
    <row r="65" spans="1:7" x14ac:dyDescent="0.3">
      <c r="A65" s="45"/>
      <c r="B65" s="51"/>
      <c r="C65" s="1" t="s">
        <v>5</v>
      </c>
      <c r="D65" s="30">
        <f t="shared" si="13"/>
        <v>13.907999999999999</v>
      </c>
      <c r="E65" s="22">
        <v>13.907999999999999</v>
      </c>
      <c r="F65" s="23"/>
      <c r="G65" s="78"/>
    </row>
    <row r="66" spans="1:7" x14ac:dyDescent="0.3">
      <c r="A66" s="45"/>
      <c r="B66" s="52"/>
      <c r="C66" s="2" t="s">
        <v>6</v>
      </c>
      <c r="D66" s="30">
        <f t="shared" si="13"/>
        <v>0.43</v>
      </c>
      <c r="E66" s="22">
        <v>0.43</v>
      </c>
      <c r="F66" s="21"/>
      <c r="G66" s="79"/>
    </row>
    <row r="67" spans="1:7" x14ac:dyDescent="0.3">
      <c r="A67" s="45" t="s">
        <v>1</v>
      </c>
      <c r="B67" s="46" t="s">
        <v>53</v>
      </c>
      <c r="C67" s="8" t="s">
        <v>7</v>
      </c>
      <c r="D67" s="30">
        <f t="shared" si="13"/>
        <v>18.131</v>
      </c>
      <c r="E67" s="20">
        <f t="shared" ref="E67:F67" si="17">SUM(E68:E70)</f>
        <v>0</v>
      </c>
      <c r="F67" s="20">
        <f t="shared" si="17"/>
        <v>18.131</v>
      </c>
      <c r="G67" s="35"/>
    </row>
    <row r="68" spans="1:7" x14ac:dyDescent="0.3">
      <c r="A68" s="45"/>
      <c r="B68" s="46"/>
      <c r="C68" s="1" t="s">
        <v>8</v>
      </c>
      <c r="D68" s="30">
        <f t="shared" ref="D68:D82" si="18">E68+F68+G68</f>
        <v>0</v>
      </c>
      <c r="E68" s="22"/>
      <c r="F68" s="23"/>
      <c r="G68" s="36"/>
    </row>
    <row r="69" spans="1:7" x14ac:dyDescent="0.3">
      <c r="A69" s="45"/>
      <c r="B69" s="46"/>
      <c r="C69" s="1" t="s">
        <v>5</v>
      </c>
      <c r="D69" s="30">
        <f t="shared" si="18"/>
        <v>17.587</v>
      </c>
      <c r="E69" s="22"/>
      <c r="F69" s="23">
        <v>17.587</v>
      </c>
      <c r="G69" s="36"/>
    </row>
    <row r="70" spans="1:7" x14ac:dyDescent="0.3">
      <c r="A70" s="45"/>
      <c r="B70" s="46"/>
      <c r="C70" s="2" t="s">
        <v>6</v>
      </c>
      <c r="D70" s="30">
        <f t="shared" si="18"/>
        <v>0.54400000000000004</v>
      </c>
      <c r="E70" s="24"/>
      <c r="F70" s="23">
        <v>0.54400000000000004</v>
      </c>
      <c r="G70" s="36"/>
    </row>
    <row r="71" spans="1:7" x14ac:dyDescent="0.3">
      <c r="A71" s="47" t="s">
        <v>20</v>
      </c>
      <c r="B71" s="46" t="s">
        <v>54</v>
      </c>
      <c r="C71" s="8" t="s">
        <v>7</v>
      </c>
      <c r="D71" s="30">
        <f t="shared" si="18"/>
        <v>15</v>
      </c>
      <c r="E71" s="30">
        <v>0</v>
      </c>
      <c r="F71" s="30">
        <v>0</v>
      </c>
      <c r="G71" s="30">
        <f>G72+G73+G74</f>
        <v>15</v>
      </c>
    </row>
    <row r="72" spans="1:7" x14ac:dyDescent="0.3">
      <c r="A72" s="48"/>
      <c r="B72" s="46"/>
      <c r="C72" s="1" t="s">
        <v>8</v>
      </c>
      <c r="D72" s="30">
        <f t="shared" si="18"/>
        <v>0</v>
      </c>
      <c r="E72" s="24"/>
      <c r="F72" s="23"/>
      <c r="G72" s="36"/>
    </row>
    <row r="73" spans="1:7" x14ac:dyDescent="0.3">
      <c r="A73" s="48"/>
      <c r="B73" s="46"/>
      <c r="C73" s="1" t="s">
        <v>5</v>
      </c>
      <c r="D73" s="30">
        <f t="shared" si="18"/>
        <v>14.55</v>
      </c>
      <c r="E73" s="24"/>
      <c r="F73" s="23"/>
      <c r="G73" s="36">
        <v>14.55</v>
      </c>
    </row>
    <row r="74" spans="1:7" x14ac:dyDescent="0.3">
      <c r="A74" s="49"/>
      <c r="B74" s="46"/>
      <c r="C74" s="2" t="s">
        <v>6</v>
      </c>
      <c r="D74" s="30">
        <f t="shared" si="18"/>
        <v>0.45</v>
      </c>
      <c r="E74" s="24"/>
      <c r="F74" s="23"/>
      <c r="G74" s="36">
        <v>0.45</v>
      </c>
    </row>
    <row r="75" spans="1:7" x14ac:dyDescent="0.3">
      <c r="A75" s="45" t="s">
        <v>23</v>
      </c>
      <c r="B75" s="46" t="s">
        <v>19</v>
      </c>
      <c r="C75" s="8" t="s">
        <v>7</v>
      </c>
      <c r="D75" s="30">
        <f t="shared" si="18"/>
        <v>17.29</v>
      </c>
      <c r="E75" s="20">
        <f t="shared" ref="E75:F75" si="19">SUM(E76:E78)</f>
        <v>11.290000000000001</v>
      </c>
      <c r="F75" s="20">
        <f t="shared" si="19"/>
        <v>0</v>
      </c>
      <c r="G75" s="35">
        <v>6</v>
      </c>
    </row>
    <row r="76" spans="1:7" x14ac:dyDescent="0.3">
      <c r="A76" s="45"/>
      <c r="B76" s="46"/>
      <c r="C76" s="1" t="s">
        <v>8</v>
      </c>
      <c r="D76" s="30">
        <f t="shared" si="18"/>
        <v>0</v>
      </c>
      <c r="E76" s="22"/>
      <c r="F76" s="23"/>
      <c r="G76" s="36"/>
    </row>
    <row r="77" spans="1:7" x14ac:dyDescent="0.3">
      <c r="A77" s="45"/>
      <c r="B77" s="46"/>
      <c r="C77" s="1" t="s">
        <v>5</v>
      </c>
      <c r="D77" s="30">
        <f t="shared" si="18"/>
        <v>10.96</v>
      </c>
      <c r="E77" s="22">
        <v>10.96</v>
      </c>
      <c r="F77" s="23"/>
      <c r="G77" s="36"/>
    </row>
    <row r="78" spans="1:7" x14ac:dyDescent="0.3">
      <c r="A78" s="45"/>
      <c r="B78" s="46"/>
      <c r="C78" s="2" t="s">
        <v>6</v>
      </c>
      <c r="D78" s="30">
        <f t="shared" si="18"/>
        <v>6.33</v>
      </c>
      <c r="E78" s="22">
        <v>0.33</v>
      </c>
      <c r="F78" s="21"/>
      <c r="G78" s="36">
        <v>6</v>
      </c>
    </row>
    <row r="79" spans="1:7" x14ac:dyDescent="0.3">
      <c r="A79" s="45" t="s">
        <v>25</v>
      </c>
      <c r="B79" s="46" t="s">
        <v>21</v>
      </c>
      <c r="C79" s="8" t="s">
        <v>7</v>
      </c>
      <c r="D79" s="30">
        <f t="shared" si="18"/>
        <v>29.5</v>
      </c>
      <c r="E79" s="20">
        <f t="shared" ref="E79:F79" si="20">SUM(E80:E82)</f>
        <v>14.5</v>
      </c>
      <c r="F79" s="20">
        <f t="shared" si="20"/>
        <v>0</v>
      </c>
      <c r="G79" s="35">
        <v>15</v>
      </c>
    </row>
    <row r="80" spans="1:7" x14ac:dyDescent="0.3">
      <c r="A80" s="45"/>
      <c r="B80" s="46"/>
      <c r="C80" s="1" t="s">
        <v>8</v>
      </c>
      <c r="D80" s="30">
        <f t="shared" si="18"/>
        <v>0</v>
      </c>
      <c r="E80" s="22"/>
      <c r="F80" s="23"/>
      <c r="G80" s="80"/>
    </row>
    <row r="81" spans="1:7" x14ac:dyDescent="0.3">
      <c r="A81" s="45"/>
      <c r="B81" s="46"/>
      <c r="C81" s="1" t="s">
        <v>5</v>
      </c>
      <c r="D81" s="30">
        <f t="shared" si="18"/>
        <v>28.630000000000003</v>
      </c>
      <c r="E81" s="22">
        <v>14.08</v>
      </c>
      <c r="F81" s="23"/>
      <c r="G81" s="36">
        <v>14.55</v>
      </c>
    </row>
    <row r="82" spans="1:7" x14ac:dyDescent="0.3">
      <c r="A82" s="45"/>
      <c r="B82" s="46"/>
      <c r="C82" s="2" t="s">
        <v>6</v>
      </c>
      <c r="D82" s="30">
        <f t="shared" si="18"/>
        <v>0.87</v>
      </c>
      <c r="E82" s="22">
        <v>0.42</v>
      </c>
      <c r="F82" s="21"/>
      <c r="G82" s="36">
        <v>0.45</v>
      </c>
    </row>
    <row r="83" spans="1:7" ht="19.5" customHeight="1" x14ac:dyDescent="0.3">
      <c r="A83" s="45" t="s">
        <v>45</v>
      </c>
      <c r="B83" s="46" t="s">
        <v>22</v>
      </c>
      <c r="C83" s="8" t="s">
        <v>7</v>
      </c>
      <c r="D83" s="30">
        <f t="shared" ref="D83:D91" si="21">E83+F83+G83</f>
        <v>11.398</v>
      </c>
      <c r="E83" s="20">
        <f t="shared" ref="E83:F83" si="22">SUM(E84:E86)</f>
        <v>0</v>
      </c>
      <c r="F83" s="20">
        <f t="shared" si="22"/>
        <v>11.398</v>
      </c>
      <c r="G83" s="35">
        <v>0</v>
      </c>
    </row>
    <row r="84" spans="1:7" x14ac:dyDescent="0.3">
      <c r="A84" s="45"/>
      <c r="B84" s="46"/>
      <c r="C84" s="1" t="s">
        <v>8</v>
      </c>
      <c r="D84" s="30">
        <f t="shared" si="21"/>
        <v>0</v>
      </c>
      <c r="E84" s="22"/>
      <c r="F84" s="23"/>
      <c r="G84" s="35"/>
    </row>
    <row r="85" spans="1:7" x14ac:dyDescent="0.3">
      <c r="A85" s="45"/>
      <c r="B85" s="46"/>
      <c r="C85" s="1" t="s">
        <v>5</v>
      </c>
      <c r="D85" s="30">
        <f t="shared" si="21"/>
        <v>11.055999999999999</v>
      </c>
      <c r="E85" s="22">
        <v>0</v>
      </c>
      <c r="F85" s="23">
        <v>11.055999999999999</v>
      </c>
      <c r="G85" s="35"/>
    </row>
    <row r="86" spans="1:7" x14ac:dyDescent="0.3">
      <c r="A86" s="45"/>
      <c r="B86" s="46"/>
      <c r="C86" s="2" t="s">
        <v>6</v>
      </c>
      <c r="D86" s="30">
        <f t="shared" si="21"/>
        <v>0.34200000000000003</v>
      </c>
      <c r="E86" s="22">
        <v>0</v>
      </c>
      <c r="F86" s="23">
        <v>0.34200000000000003</v>
      </c>
      <c r="G86" s="35"/>
    </row>
    <row r="87" spans="1:7" x14ac:dyDescent="0.3">
      <c r="A87" s="45" t="s">
        <v>46</v>
      </c>
      <c r="B87" s="46" t="s">
        <v>24</v>
      </c>
      <c r="C87" s="8" t="s">
        <v>7</v>
      </c>
      <c r="D87" s="30">
        <f t="shared" si="21"/>
        <v>16.407</v>
      </c>
      <c r="E87" s="20">
        <f t="shared" ref="E87:F87" si="23">SUM(E88:E90)</f>
        <v>0</v>
      </c>
      <c r="F87" s="20">
        <f t="shared" si="23"/>
        <v>16.407</v>
      </c>
      <c r="G87" s="35">
        <v>0</v>
      </c>
    </row>
    <row r="88" spans="1:7" ht="19.5" customHeight="1" x14ac:dyDescent="0.3">
      <c r="A88" s="45"/>
      <c r="B88" s="46"/>
      <c r="C88" s="1" t="s">
        <v>8</v>
      </c>
      <c r="D88" s="30">
        <f t="shared" si="21"/>
        <v>0</v>
      </c>
      <c r="E88" s="22"/>
      <c r="F88" s="23"/>
      <c r="G88" s="35"/>
    </row>
    <row r="89" spans="1:7" x14ac:dyDescent="0.3">
      <c r="A89" s="45"/>
      <c r="B89" s="46"/>
      <c r="C89" s="1" t="s">
        <v>5</v>
      </c>
      <c r="D89" s="30">
        <f t="shared" si="21"/>
        <v>15.914999999999999</v>
      </c>
      <c r="E89" s="22">
        <v>0</v>
      </c>
      <c r="F89" s="23">
        <v>15.914999999999999</v>
      </c>
      <c r="G89" s="35"/>
    </row>
    <row r="90" spans="1:7" x14ac:dyDescent="0.3">
      <c r="A90" s="45"/>
      <c r="B90" s="46"/>
      <c r="C90" s="2" t="s">
        <v>6</v>
      </c>
      <c r="D90" s="30">
        <f t="shared" si="21"/>
        <v>0.49199999999999999</v>
      </c>
      <c r="E90" s="22">
        <v>0</v>
      </c>
      <c r="F90" s="23">
        <v>0.49199999999999999</v>
      </c>
      <c r="G90" s="78"/>
    </row>
    <row r="91" spans="1:7" x14ac:dyDescent="0.3">
      <c r="A91" s="47" t="s">
        <v>47</v>
      </c>
      <c r="B91" s="50" t="s">
        <v>41</v>
      </c>
      <c r="C91" s="8" t="s">
        <v>7</v>
      </c>
      <c r="D91" s="30">
        <f t="shared" si="21"/>
        <v>6</v>
      </c>
      <c r="E91" s="24">
        <v>0</v>
      </c>
      <c r="F91" s="21">
        <v>0</v>
      </c>
      <c r="G91" s="38">
        <v>6</v>
      </c>
    </row>
    <row r="92" spans="1:7" x14ac:dyDescent="0.3">
      <c r="A92" s="48"/>
      <c r="B92" s="51"/>
      <c r="C92" s="1" t="s">
        <v>8</v>
      </c>
      <c r="D92" s="30">
        <f t="shared" ref="D92:D94" si="24">E92+F92+G92</f>
        <v>0</v>
      </c>
      <c r="E92" s="24"/>
      <c r="F92" s="21"/>
      <c r="G92" s="41"/>
    </row>
    <row r="93" spans="1:7" x14ac:dyDescent="0.3">
      <c r="A93" s="48"/>
      <c r="B93" s="51"/>
      <c r="C93" s="1" t="s">
        <v>5</v>
      </c>
      <c r="D93" s="30">
        <f t="shared" si="24"/>
        <v>0</v>
      </c>
      <c r="E93" s="24"/>
      <c r="F93" s="21"/>
      <c r="G93" s="41"/>
    </row>
    <row r="94" spans="1:7" x14ac:dyDescent="0.3">
      <c r="A94" s="49"/>
      <c r="B94" s="52"/>
      <c r="C94" s="2" t="s">
        <v>6</v>
      </c>
      <c r="D94" s="30">
        <f t="shared" si="24"/>
        <v>6</v>
      </c>
      <c r="E94" s="24"/>
      <c r="F94" s="21"/>
      <c r="G94" s="34">
        <v>6</v>
      </c>
    </row>
    <row r="95" spans="1:7" x14ac:dyDescent="0.3">
      <c r="A95" s="45" t="s">
        <v>55</v>
      </c>
      <c r="B95" s="46" t="s">
        <v>26</v>
      </c>
      <c r="C95" s="8" t="s">
        <v>7</v>
      </c>
      <c r="D95" s="30">
        <f>E95+F95+G95</f>
        <v>10.254</v>
      </c>
      <c r="E95" s="20">
        <f t="shared" ref="E95:F95" si="25">SUM(E96:E98)</f>
        <v>0</v>
      </c>
      <c r="F95" s="20">
        <f t="shared" si="25"/>
        <v>10.254</v>
      </c>
      <c r="G95" s="38">
        <v>0</v>
      </c>
    </row>
    <row r="96" spans="1:7" x14ac:dyDescent="0.3">
      <c r="A96" s="45"/>
      <c r="B96" s="46"/>
      <c r="C96" s="1" t="s">
        <v>8</v>
      </c>
      <c r="D96" s="30">
        <f>E96+F96+G96</f>
        <v>0</v>
      </c>
      <c r="E96" s="22"/>
      <c r="F96" s="23"/>
      <c r="G96" s="41"/>
    </row>
    <row r="97" spans="1:7" x14ac:dyDescent="0.3">
      <c r="A97" s="45"/>
      <c r="B97" s="46"/>
      <c r="C97" s="1" t="s">
        <v>5</v>
      </c>
      <c r="D97" s="30">
        <f>E97+F97+G97</f>
        <v>9.9459999999999997</v>
      </c>
      <c r="E97" s="22">
        <v>0</v>
      </c>
      <c r="F97" s="23">
        <v>9.9459999999999997</v>
      </c>
      <c r="G97" s="41"/>
    </row>
    <row r="98" spans="1:7" x14ac:dyDescent="0.3">
      <c r="A98" s="45"/>
      <c r="B98" s="46"/>
      <c r="C98" s="2" t="s">
        <v>6</v>
      </c>
      <c r="D98" s="30">
        <f>E98+F98+G98</f>
        <v>0.308</v>
      </c>
      <c r="E98" s="22">
        <v>0</v>
      </c>
      <c r="F98" s="23">
        <v>0.308</v>
      </c>
      <c r="G98" s="41"/>
    </row>
    <row r="99" spans="1:7" x14ac:dyDescent="0.3">
      <c r="A99" s="72" t="s">
        <v>36</v>
      </c>
      <c r="B99" s="72"/>
      <c r="C99" s="72"/>
      <c r="D99" s="72"/>
      <c r="E99" s="72"/>
      <c r="F99" s="72"/>
      <c r="G99" s="72"/>
    </row>
    <row r="100" spans="1:7" x14ac:dyDescent="0.3">
      <c r="A100" s="45" t="s">
        <v>3</v>
      </c>
      <c r="B100" s="46" t="s">
        <v>37</v>
      </c>
      <c r="C100" s="8" t="s">
        <v>7</v>
      </c>
      <c r="D100" s="30">
        <f>E100+F100+G100</f>
        <v>167.75</v>
      </c>
      <c r="E100" s="20">
        <f t="shared" ref="E100:F100" si="26">SUM(E101:E103)</f>
        <v>167.75</v>
      </c>
      <c r="F100" s="20">
        <f t="shared" si="26"/>
        <v>0</v>
      </c>
      <c r="G100" s="38">
        <v>0</v>
      </c>
    </row>
    <row r="101" spans="1:7" x14ac:dyDescent="0.3">
      <c r="A101" s="45"/>
      <c r="B101" s="46"/>
      <c r="C101" s="1" t="s">
        <v>8</v>
      </c>
      <c r="D101" s="30">
        <f>E101+F101+G101</f>
        <v>0</v>
      </c>
      <c r="E101" s="22"/>
      <c r="F101" s="23"/>
      <c r="G101" s="33"/>
    </row>
    <row r="102" spans="1:7" x14ac:dyDescent="0.3">
      <c r="A102" s="45"/>
      <c r="B102" s="46"/>
      <c r="C102" s="1" t="s">
        <v>5</v>
      </c>
      <c r="D102" s="30">
        <f>E102+F102+G102</f>
        <v>167.75</v>
      </c>
      <c r="E102" s="22">
        <v>167.75</v>
      </c>
      <c r="F102" s="23"/>
      <c r="G102" s="33"/>
    </row>
    <row r="103" spans="1:7" x14ac:dyDescent="0.3">
      <c r="A103" s="45"/>
      <c r="B103" s="46"/>
      <c r="C103" s="2" t="s">
        <v>6</v>
      </c>
      <c r="D103" s="30">
        <f>E103+F103+G103</f>
        <v>0</v>
      </c>
      <c r="E103" s="24"/>
      <c r="F103" s="21"/>
      <c r="G103" s="33"/>
    </row>
    <row r="104" spans="1:7" x14ac:dyDescent="0.3">
      <c r="A104" s="45" t="s">
        <v>2</v>
      </c>
      <c r="B104" s="75" t="s">
        <v>56</v>
      </c>
      <c r="C104" s="8" t="s">
        <v>7</v>
      </c>
      <c r="D104" s="30">
        <f>E104+F104+G104</f>
        <v>12</v>
      </c>
      <c r="E104" s="24">
        <v>0</v>
      </c>
      <c r="F104" s="21">
        <v>0</v>
      </c>
      <c r="G104" s="39">
        <f>G105+G106+G107</f>
        <v>12</v>
      </c>
    </row>
    <row r="105" spans="1:7" x14ac:dyDescent="0.3">
      <c r="A105" s="45"/>
      <c r="B105" s="76"/>
      <c r="C105" s="1" t="s">
        <v>8</v>
      </c>
      <c r="D105" s="30">
        <f t="shared" ref="D105:D107" si="27">E105+F105+G105</f>
        <v>0</v>
      </c>
      <c r="E105" s="24"/>
      <c r="F105" s="21"/>
      <c r="G105" s="40"/>
    </row>
    <row r="106" spans="1:7" x14ac:dyDescent="0.3">
      <c r="A106" s="45"/>
      <c r="B106" s="76"/>
      <c r="C106" s="1" t="s">
        <v>5</v>
      </c>
      <c r="D106" s="30">
        <f t="shared" si="27"/>
        <v>11.64</v>
      </c>
      <c r="E106" s="24"/>
      <c r="F106" s="21"/>
      <c r="G106" s="34">
        <v>11.64</v>
      </c>
    </row>
    <row r="107" spans="1:7" x14ac:dyDescent="0.3">
      <c r="A107" s="45"/>
      <c r="B107" s="77"/>
      <c r="C107" s="2" t="s">
        <v>6</v>
      </c>
      <c r="D107" s="30">
        <f t="shared" si="27"/>
        <v>0.36</v>
      </c>
      <c r="E107" s="24"/>
      <c r="F107" s="21"/>
      <c r="G107" s="40">
        <v>0.36</v>
      </c>
    </row>
    <row r="108" spans="1:7" x14ac:dyDescent="0.3">
      <c r="A108" s="72" t="s">
        <v>38</v>
      </c>
      <c r="B108" s="72"/>
      <c r="C108" s="72"/>
      <c r="D108" s="72"/>
      <c r="E108" s="72"/>
      <c r="F108" s="72"/>
      <c r="G108" s="72"/>
    </row>
    <row r="109" spans="1:7" x14ac:dyDescent="0.3">
      <c r="A109" s="45" t="s">
        <v>3</v>
      </c>
      <c r="B109" s="46" t="s">
        <v>39</v>
      </c>
      <c r="C109" s="8" t="s">
        <v>7</v>
      </c>
      <c r="D109" s="30">
        <f t="shared" ref="D109:D117" si="28">E109+F109+G109</f>
        <v>1000</v>
      </c>
      <c r="E109" s="20">
        <f t="shared" ref="E109:F109" si="29">SUM(E110:E112)</f>
        <v>1000</v>
      </c>
      <c r="F109" s="20">
        <f t="shared" si="29"/>
        <v>0</v>
      </c>
      <c r="G109" s="38">
        <v>0</v>
      </c>
    </row>
    <row r="110" spans="1:7" x14ac:dyDescent="0.3">
      <c r="A110" s="45"/>
      <c r="B110" s="46"/>
      <c r="C110" s="1" t="s">
        <v>8</v>
      </c>
      <c r="D110" s="30">
        <f t="shared" si="28"/>
        <v>1000</v>
      </c>
      <c r="E110" s="22">
        <v>1000</v>
      </c>
      <c r="F110" s="23"/>
      <c r="G110" s="34"/>
    </row>
    <row r="111" spans="1:7" x14ac:dyDescent="0.3">
      <c r="A111" s="45"/>
      <c r="B111" s="46"/>
      <c r="C111" s="1" t="s">
        <v>5</v>
      </c>
      <c r="D111" s="30">
        <f t="shared" si="28"/>
        <v>0</v>
      </c>
      <c r="E111" s="22"/>
      <c r="F111" s="23"/>
      <c r="G111" s="34"/>
    </row>
    <row r="112" spans="1:7" x14ac:dyDescent="0.3">
      <c r="A112" s="45"/>
      <c r="B112" s="46"/>
      <c r="C112" s="2" t="s">
        <v>6</v>
      </c>
      <c r="D112" s="30">
        <f t="shared" si="28"/>
        <v>0</v>
      </c>
      <c r="E112" s="24"/>
      <c r="F112" s="21"/>
      <c r="G112" s="34"/>
    </row>
    <row r="113" spans="1:7" x14ac:dyDescent="0.3">
      <c r="A113" s="47" t="s">
        <v>2</v>
      </c>
      <c r="B113" s="50" t="s">
        <v>42</v>
      </c>
      <c r="C113" s="8" t="s">
        <v>7</v>
      </c>
      <c r="D113" s="30">
        <f t="shared" si="28"/>
        <v>119.167</v>
      </c>
      <c r="E113" s="38">
        <f t="shared" ref="E113:F113" si="30">E114+E115+E116</f>
        <v>4.1669999999999998</v>
      </c>
      <c r="F113" s="38">
        <f t="shared" si="30"/>
        <v>59.8</v>
      </c>
      <c r="G113" s="38">
        <f>G114+G115+G116</f>
        <v>55.2</v>
      </c>
    </row>
    <row r="114" spans="1:7" x14ac:dyDescent="0.3">
      <c r="A114" s="48"/>
      <c r="B114" s="51"/>
      <c r="C114" s="1" t="s">
        <v>44</v>
      </c>
      <c r="D114" s="30">
        <f t="shared" si="28"/>
        <v>119.167</v>
      </c>
      <c r="E114" s="24">
        <v>4.1669999999999998</v>
      </c>
      <c r="F114" s="21">
        <v>59.8</v>
      </c>
      <c r="G114" s="38">
        <v>55.2</v>
      </c>
    </row>
    <row r="115" spans="1:7" x14ac:dyDescent="0.3">
      <c r="A115" s="48"/>
      <c r="B115" s="51"/>
      <c r="C115" s="1" t="s">
        <v>5</v>
      </c>
      <c r="D115" s="30">
        <f t="shared" si="28"/>
        <v>0</v>
      </c>
      <c r="E115" s="24"/>
      <c r="F115" s="21"/>
      <c r="G115" s="34"/>
    </row>
    <row r="116" spans="1:7" x14ac:dyDescent="0.3">
      <c r="A116" s="49"/>
      <c r="B116" s="52"/>
      <c r="C116" s="2" t="s">
        <v>6</v>
      </c>
      <c r="D116" s="30">
        <f t="shared" si="28"/>
        <v>0</v>
      </c>
      <c r="E116" s="24"/>
      <c r="F116" s="21"/>
      <c r="G116" s="33"/>
    </row>
    <row r="117" spans="1:7" x14ac:dyDescent="0.3">
      <c r="A117" s="45" t="s">
        <v>0</v>
      </c>
      <c r="B117" s="46" t="s">
        <v>40</v>
      </c>
      <c r="C117" s="8" t="s">
        <v>7</v>
      </c>
      <c r="D117" s="30">
        <f t="shared" si="28"/>
        <v>4550</v>
      </c>
      <c r="E117" s="20">
        <f t="shared" ref="E117:G117" si="31">SUM(E118:E120)</f>
        <v>1100</v>
      </c>
      <c r="F117" s="20">
        <f t="shared" si="31"/>
        <v>1150</v>
      </c>
      <c r="G117" s="20">
        <f t="shared" si="31"/>
        <v>2300</v>
      </c>
    </row>
    <row r="118" spans="1:7" x14ac:dyDescent="0.3">
      <c r="A118" s="45"/>
      <c r="B118" s="46"/>
      <c r="C118" s="1" t="s">
        <v>43</v>
      </c>
      <c r="D118" s="30">
        <f t="shared" ref="D118:D120" si="32">E118+F118+G118</f>
        <v>4550</v>
      </c>
      <c r="E118" s="22">
        <v>1100</v>
      </c>
      <c r="F118" s="23">
        <v>1150</v>
      </c>
      <c r="G118" s="34">
        <v>2300</v>
      </c>
    </row>
    <row r="119" spans="1:7" x14ac:dyDescent="0.3">
      <c r="A119" s="45"/>
      <c r="B119" s="46"/>
      <c r="C119" s="1" t="s">
        <v>5</v>
      </c>
      <c r="D119" s="30">
        <f t="shared" si="32"/>
        <v>0</v>
      </c>
      <c r="E119" s="22"/>
      <c r="F119" s="23"/>
      <c r="G119" s="33"/>
    </row>
    <row r="120" spans="1:7" x14ac:dyDescent="0.3">
      <c r="A120" s="45"/>
      <c r="B120" s="46"/>
      <c r="C120" s="2" t="s">
        <v>6</v>
      </c>
      <c r="D120" s="30">
        <f t="shared" si="32"/>
        <v>0</v>
      </c>
      <c r="E120" s="24"/>
      <c r="F120" s="21"/>
      <c r="G120" s="33"/>
    </row>
  </sheetData>
  <mergeCells count="67">
    <mergeCell ref="A45:A48"/>
    <mergeCell ref="B45:B48"/>
    <mergeCell ref="A50:A53"/>
    <mergeCell ref="A11:A14"/>
    <mergeCell ref="B11:B14"/>
    <mergeCell ref="A19:G19"/>
    <mergeCell ref="A24:A27"/>
    <mergeCell ref="C4:C5"/>
    <mergeCell ref="A20:A23"/>
    <mergeCell ref="B20:B23"/>
    <mergeCell ref="A99:G99"/>
    <mergeCell ref="A108:G108"/>
    <mergeCell ref="A54:G54"/>
    <mergeCell ref="A49:G49"/>
    <mergeCell ref="A40:G40"/>
    <mergeCell ref="A91:A94"/>
    <mergeCell ref="B91:B94"/>
    <mergeCell ref="A104:A107"/>
    <mergeCell ref="B104:B107"/>
    <mergeCell ref="A87:A90"/>
    <mergeCell ref="B87:B90"/>
    <mergeCell ref="A95:A98"/>
    <mergeCell ref="B95:B98"/>
    <mergeCell ref="A36:A39"/>
    <mergeCell ref="B36:B39"/>
    <mergeCell ref="A7:A10"/>
    <mergeCell ref="B7:B10"/>
    <mergeCell ref="B32:B35"/>
    <mergeCell ref="B24:B27"/>
    <mergeCell ref="A28:A31"/>
    <mergeCell ref="B28:B31"/>
    <mergeCell ref="A32:A35"/>
    <mergeCell ref="B41:B44"/>
    <mergeCell ref="B50:B53"/>
    <mergeCell ref="F1:G1"/>
    <mergeCell ref="A2:G2"/>
    <mergeCell ref="A63:A66"/>
    <mergeCell ref="B63:B66"/>
    <mergeCell ref="A15:A18"/>
    <mergeCell ref="B15:B18"/>
    <mergeCell ref="A59:A62"/>
    <mergeCell ref="B59:B62"/>
    <mergeCell ref="A4:A5"/>
    <mergeCell ref="B4:B5"/>
    <mergeCell ref="A55:A58"/>
    <mergeCell ref="D4:G4"/>
    <mergeCell ref="A41:A44"/>
    <mergeCell ref="A6:G6"/>
    <mergeCell ref="A100:A103"/>
    <mergeCell ref="B100:B103"/>
    <mergeCell ref="B55:B58"/>
    <mergeCell ref="A67:A70"/>
    <mergeCell ref="B67:B70"/>
    <mergeCell ref="A75:A78"/>
    <mergeCell ref="B75:B78"/>
    <mergeCell ref="A79:A82"/>
    <mergeCell ref="B79:B82"/>
    <mergeCell ref="A83:A86"/>
    <mergeCell ref="B83:B86"/>
    <mergeCell ref="A71:A74"/>
    <mergeCell ref="B71:B74"/>
    <mergeCell ref="A109:A112"/>
    <mergeCell ref="B109:B112"/>
    <mergeCell ref="A117:A120"/>
    <mergeCell ref="B117:B120"/>
    <mergeCell ref="A113:A116"/>
    <mergeCell ref="B113:B116"/>
  </mergeCells>
  <pageMargins left="0.59055118110236227" right="0.55118110236220474" top="0.98425196850393704" bottom="0.55118110236220474" header="0.15748031496062992" footer="0.15748031496062992"/>
  <pageSetup paperSize="9" scale="64" fitToHeight="0" orientation="landscape" r:id="rId1"/>
  <headerFooter>
    <oddFooter>&amp;R&amp;12&amp;P</oddFooter>
  </headerFooter>
  <rowBreaks count="3" manualBreakCount="3">
    <brk id="31" max="6" man="1"/>
    <brk id="66" max="6" man="1"/>
    <brk id="10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Пограничный</vt:lpstr>
      <vt:lpstr>Пограничный!Заголовки_для_печати</vt:lpstr>
      <vt:lpstr>Пограничный!Область_печати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201-3</cp:lastModifiedBy>
  <cp:lastPrinted>2024-11-29T07:00:29Z</cp:lastPrinted>
  <dcterms:created xsi:type="dcterms:W3CDTF">2018-11-23T05:25:27Z</dcterms:created>
  <dcterms:modified xsi:type="dcterms:W3CDTF">2024-11-29T07:01:12Z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8bdba8e8-9164-4f51-a7c8-3f08107642d0</vt:lpwstr>
  </property>
</Properties>
</file>